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ate.evans\Documents\Guides\"/>
    </mc:Choice>
  </mc:AlternateContent>
  <bookViews>
    <workbookView xWindow="0" yWindow="0" windowWidth="28800" windowHeight="12160"/>
  </bookViews>
  <sheets>
    <sheet name="DeliveryRequest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7" i="1" l="1"/>
  <c r="K28" i="1"/>
  <c r="K26" i="1"/>
  <c r="K29" i="1"/>
  <c r="K30" i="1"/>
  <c r="G16" i="1" l="1"/>
  <c r="I16" i="1" s="1"/>
  <c r="G15" i="1"/>
  <c r="H15" i="1" s="1"/>
  <c r="G14" i="1"/>
  <c r="I14" i="1" s="1"/>
  <c r="G13" i="1"/>
  <c r="I13" i="1" s="1"/>
  <c r="G12" i="1"/>
  <c r="I12" i="1" s="1"/>
  <c r="G11" i="1"/>
  <c r="H11" i="1" s="1"/>
  <c r="G10" i="1"/>
  <c r="I10" i="1" s="1"/>
  <c r="G9" i="1"/>
  <c r="H9" i="1" s="1"/>
  <c r="G8" i="1"/>
  <c r="G7" i="1"/>
  <c r="H7" i="1" s="1"/>
  <c r="I9" i="1" l="1"/>
  <c r="I15" i="1"/>
  <c r="H13" i="1"/>
  <c r="H10" i="1"/>
  <c r="H14" i="1"/>
  <c r="I11" i="1"/>
  <c r="H8" i="1"/>
  <c r="H12" i="1"/>
  <c r="H16" i="1"/>
  <c r="M27" i="1"/>
  <c r="N27" i="1"/>
  <c r="M28" i="1"/>
  <c r="N28" i="1"/>
  <c r="K23" i="1"/>
  <c r="I7" i="1" s="1"/>
  <c r="K24" i="1"/>
  <c r="K25" i="1"/>
  <c r="I8" i="1" s="1"/>
  <c r="M23" i="1"/>
  <c r="N23" i="1"/>
  <c r="M24" i="1"/>
  <c r="N24" i="1"/>
  <c r="M26" i="1"/>
  <c r="N26" i="1"/>
  <c r="M29" i="1"/>
  <c r="N29" i="1"/>
  <c r="M30" i="1"/>
  <c r="N30" i="1"/>
  <c r="N25" i="1"/>
  <c r="M25" i="1"/>
  <c r="G31" i="1"/>
  <c r="I31" i="1"/>
  <c r="K31" i="1" l="1"/>
</calcChain>
</file>

<file path=xl/sharedStrings.xml><?xml version="1.0" encoding="utf-8"?>
<sst xmlns="http://schemas.openxmlformats.org/spreadsheetml/2006/main" count="67" uniqueCount="55">
  <si>
    <t>v1</t>
  </si>
  <si>
    <t>To</t>
  </si>
  <si>
    <t>From</t>
  </si>
  <si>
    <t>Reference</t>
  </si>
  <si>
    <t>Company Name</t>
  </si>
  <si>
    <t>Contact Name</t>
  </si>
  <si>
    <t>Contact Phone</t>
  </si>
  <si>
    <t>Contact Email</t>
  </si>
  <si>
    <t>Number of Pallets</t>
  </si>
  <si>
    <t>Notes</t>
  </si>
  <si>
    <t>Please abide by the format within this sheet to allow automatic upload into our systems.</t>
  </si>
  <si>
    <t>AB Job Number</t>
  </si>
  <si>
    <t>Publication Title/Acronym</t>
  </si>
  <si>
    <t>Issue Date/Number</t>
  </si>
  <si>
    <t>Copies</t>
  </si>
  <si>
    <t>Item Weight</t>
  </si>
  <si>
    <t>Number of Cartons/Bags</t>
  </si>
  <si>
    <t>Pallet Number</t>
  </si>
  <si>
    <t>Line Weight</t>
  </si>
  <si>
    <t>Class of Service</t>
  </si>
  <si>
    <t>EXAMPLE</t>
  </si>
  <si>
    <t>EXA</t>
  </si>
  <si>
    <t>2nd Class</t>
  </si>
  <si>
    <t>Job Type</t>
  </si>
  <si>
    <t>C</t>
  </si>
  <si>
    <t>K</t>
  </si>
  <si>
    <t>Distribution Only</t>
  </si>
  <si>
    <t>Required Fields</t>
  </si>
  <si>
    <t>Optional Fields</t>
  </si>
  <si>
    <t>Not Applicable</t>
  </si>
  <si>
    <t>iTo</t>
  </si>
  <si>
    <t>iFrom</t>
  </si>
  <si>
    <t>iReference</t>
  </si>
  <si>
    <t>iCollectionDate</t>
  </si>
  <si>
    <t>iContactName</t>
  </si>
  <si>
    <t>iContactNumber</t>
  </si>
  <si>
    <t>iContactEmail</t>
  </si>
  <si>
    <t>iCompanyName</t>
  </si>
  <si>
    <t>iPalletCount</t>
  </si>
  <si>
    <t>iNotes</t>
  </si>
  <si>
    <t>iHeaders</t>
  </si>
  <si>
    <t>iBlank</t>
  </si>
  <si>
    <t>AB Account / Client Name</t>
  </si>
  <si>
    <t>iLineStart</t>
  </si>
  <si>
    <t>iLineExample</t>
  </si>
  <si>
    <t>Delivery Request Form</t>
  </si>
  <si>
    <t>Date of Delivery</t>
  </si>
  <si>
    <t>iDeliveryRequest</t>
  </si>
  <si>
    <t>No of Cartons/Bags</t>
  </si>
  <si>
    <t>Total Weight</t>
  </si>
  <si>
    <t>Pallet Number (Max 10 Pallets per form)</t>
  </si>
  <si>
    <t>Insert new whole rows for more lines (Maximum 100 lines per form)</t>
  </si>
  <si>
    <t>Estimated Time of Delivery</t>
  </si>
  <si>
    <t>Air Business Ltd	
The Beacon	
Mosquito Way	
Hatfield	
Hertfordshire	
AL10 9WN	
Tel: +44 (0) 1727 890 630	
Fax: +44 (0) 1727 890 601	
Transport@airbusiness.com
CRG@airbusiness.com</t>
  </si>
  <si>
    <t>Auto Populates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</si>
</sst>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&quot;kg&quot;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CB003C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8"/>
      <name val="Calibri"/>
      <family val="2"/>
      <scheme val="minor"/>
    </font>
    <font>
      <i/>
      <sz val="9"/>
      <color rgb="FFCB003C"/>
      <name val="Calibri"/>
      <family val="2"/>
      <scheme val="minor"/>
    </font>
    <font>
      <i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223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rgb="FF0D2233"/>
      </left>
      <right style="thin">
        <color rgb="FF0D2233"/>
      </right>
      <top style="thin">
        <color rgb="FF0D2233"/>
      </top>
      <bottom style="thin">
        <color rgb="FF0D2233"/>
      </bottom>
      <diagonal/>
    </border>
    <border>
      <left style="thin">
        <color rgb="FF0D2233"/>
      </left>
      <right/>
      <top style="thin">
        <color rgb="FF0D2233"/>
      </top>
      <bottom style="thin">
        <color rgb="FF0D2233"/>
      </bottom>
      <diagonal/>
    </border>
    <border>
      <left/>
      <right style="thin">
        <color rgb="FF0D2233"/>
      </right>
      <top style="thin">
        <color rgb="FF0D2233"/>
      </top>
      <bottom style="thin">
        <color rgb="FF0D2233"/>
      </bottom>
      <diagonal/>
    </border>
    <border>
      <left style="thin">
        <color rgb="FF0D2233"/>
      </left>
      <right style="thin">
        <color rgb="FF0D2233"/>
      </right>
      <top style="thin">
        <color rgb="FF0D223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ill="1" applyBorder="1"/>
    <xf numFmtId="0" fontId="0" fillId="2" borderId="0" xfId="0" applyFill="1" applyAlignment="1">
      <alignment horizontal="left" indent="1"/>
    </xf>
    <xf numFmtId="0" fontId="0" fillId="2" borderId="0" xfId="0" applyFill="1" applyBorder="1" applyAlignment="1">
      <alignment horizontal="left" indent="1"/>
    </xf>
    <xf numFmtId="0" fontId="1" fillId="3" borderId="1" xfId="0" applyFont="1" applyFill="1" applyBorder="1"/>
    <xf numFmtId="0" fontId="0" fillId="2" borderId="1" xfId="0" applyFill="1" applyBorder="1"/>
    <xf numFmtId="0" fontId="0" fillId="2" borderId="0" xfId="0" applyFill="1" applyAlignment="1">
      <alignment horizontal="right" vertical="top" wrapText="1"/>
    </xf>
    <xf numFmtId="0" fontId="0" fillId="3" borderId="1" xfId="0" applyFill="1" applyBorder="1"/>
    <xf numFmtId="0" fontId="3" fillId="3" borderId="2" xfId="0" applyFont="1" applyFill="1" applyBorder="1"/>
    <xf numFmtId="0" fontId="1" fillId="3" borderId="3" xfId="0" applyFont="1" applyFill="1" applyBorder="1" applyAlignment="1">
      <alignment horizontal="right" indent="1"/>
    </xf>
    <xf numFmtId="0" fontId="1" fillId="3" borderId="1" xfId="0" applyFont="1" applyFill="1" applyBorder="1" applyAlignment="1">
      <alignment horizontal="right" indent="1"/>
    </xf>
    <xf numFmtId="0" fontId="1" fillId="3" borderId="2" xfId="0" applyFont="1" applyFill="1" applyBorder="1"/>
    <xf numFmtId="0" fontId="4" fillId="2" borderId="0" xfId="0" applyFont="1" applyFill="1"/>
    <xf numFmtId="0" fontId="5" fillId="2" borderId="0" xfId="0" applyFont="1" applyFill="1"/>
    <xf numFmtId="1" fontId="0" fillId="2" borderId="1" xfId="0" applyNumberFormat="1" applyFill="1" applyBorder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vertical="top" indent="1"/>
    </xf>
    <xf numFmtId="0" fontId="0" fillId="2" borderId="0" xfId="0" applyFill="1" applyAlignment="1">
      <alignment horizontal="left" vertical="top" indent="2"/>
    </xf>
    <xf numFmtId="0" fontId="2" fillId="2" borderId="0" xfId="0" applyFont="1" applyFill="1" applyBorder="1" applyAlignment="1">
      <alignment horizontal="left" vertical="top" indent="2"/>
    </xf>
    <xf numFmtId="0" fontId="0" fillId="2" borderId="0" xfId="0" applyFill="1" applyBorder="1" applyAlignment="1">
      <alignment horizontal="left" vertical="top" indent="1"/>
    </xf>
    <xf numFmtId="0" fontId="1" fillId="2" borderId="0" xfId="0" applyFont="1" applyFill="1" applyBorder="1" applyAlignment="1">
      <alignment horizontal="left" vertical="top" indent="2"/>
    </xf>
    <xf numFmtId="0" fontId="0" fillId="2" borderId="0" xfId="0" applyFill="1" applyAlignment="1">
      <alignment horizontal="left" indent="2"/>
    </xf>
    <xf numFmtId="0" fontId="0" fillId="2" borderId="0" xfId="0" applyFill="1" applyBorder="1" applyAlignment="1">
      <alignment horizontal="left" indent="2"/>
    </xf>
    <xf numFmtId="0" fontId="1" fillId="3" borderId="1" xfId="0" applyFont="1" applyFill="1" applyBorder="1" applyAlignment="1">
      <alignment wrapText="1"/>
    </xf>
    <xf numFmtId="1" fontId="0" fillId="5" borderId="1" xfId="0" applyNumberFormat="1" applyFill="1" applyBorder="1"/>
    <xf numFmtId="0" fontId="0" fillId="5" borderId="1" xfId="0" applyFill="1" applyBorder="1"/>
    <xf numFmtId="14" fontId="0" fillId="2" borderId="1" xfId="0" applyNumberFormat="1" applyFill="1" applyBorder="1"/>
    <xf numFmtId="164" fontId="0" fillId="2" borderId="1" xfId="0" applyNumberFormat="1" applyFill="1" applyBorder="1"/>
    <xf numFmtId="164" fontId="1" fillId="3" borderId="1" xfId="0" applyNumberFormat="1" applyFont="1" applyFill="1" applyBorder="1"/>
    <xf numFmtId="0" fontId="7" fillId="4" borderId="1" xfId="0" applyFont="1" applyFill="1" applyBorder="1"/>
    <xf numFmtId="1" fontId="7" fillId="4" borderId="1" xfId="0" applyNumberFormat="1" applyFont="1" applyFill="1" applyBorder="1"/>
    <xf numFmtId="164" fontId="7" fillId="4" borderId="1" xfId="0" applyNumberFormat="1" applyFont="1" applyFill="1" applyBorder="1"/>
    <xf numFmtId="0" fontId="3" fillId="2" borderId="0" xfId="0" applyFont="1" applyFill="1"/>
    <xf numFmtId="0" fontId="1" fillId="3" borderId="3" xfId="0" applyFont="1" applyFill="1" applyBorder="1" applyAlignment="1">
      <alignment wrapText="1"/>
    </xf>
    <xf numFmtId="0" fontId="7" fillId="4" borderId="3" xfId="0" applyFont="1" applyFill="1" applyBorder="1"/>
    <xf numFmtId="0" fontId="0" fillId="2" borderId="3" xfId="0" applyFill="1" applyBorder="1" applyAlignment="1"/>
    <xf numFmtId="0" fontId="0" fillId="2" borderId="1" xfId="0" applyNumberFormat="1" applyFill="1" applyBorder="1"/>
    <xf numFmtId="0" fontId="7" fillId="4" borderId="1" xfId="0" applyNumberFormat="1" applyFont="1" applyFill="1" applyBorder="1"/>
    <xf numFmtId="0" fontId="9" fillId="2" borderId="0" xfId="0" applyFont="1" applyFill="1" applyAlignment="1">
      <alignment vertical="top"/>
    </xf>
    <xf numFmtId="0" fontId="1" fillId="3" borderId="4" xfId="0" applyFont="1" applyFill="1" applyBorder="1" applyAlignment="1">
      <alignment wrapText="1"/>
    </xf>
    <xf numFmtId="0" fontId="0" fillId="2" borderId="5" xfId="0" applyFill="1" applyBorder="1"/>
    <xf numFmtId="0" fontId="0" fillId="2" borderId="0" xfId="0" applyFill="1" applyAlignment="1">
      <alignment horizontal="right" vertical="top" wrapText="1"/>
    </xf>
    <xf numFmtId="0" fontId="1" fillId="3" borderId="1" xfId="0" applyFont="1" applyFill="1" applyBorder="1" applyAlignment="1">
      <alignment horizontal="left" vertical="top" indent="1"/>
    </xf>
    <xf numFmtId="0" fontId="0" fillId="2" borderId="1" xfId="0" applyFill="1" applyBorder="1" applyAlignment="1">
      <alignment horizontal="left" indent="1"/>
    </xf>
    <xf numFmtId="14" fontId="0" fillId="2" borderId="1" xfId="0" applyNumberFormat="1" applyFill="1" applyBorder="1" applyAlignment="1">
      <alignment horizontal="left" indent="1"/>
    </xf>
    <xf numFmtId="0" fontId="0" fillId="2" borderId="1" xfId="0" applyFont="1" applyFill="1" applyBorder="1" applyAlignment="1">
      <alignment horizontal="left" indent="1"/>
    </xf>
    <xf numFmtId="20" fontId="0" fillId="2" borderId="1" xfId="0" applyNumberFormat="1" applyFill="1" applyBorder="1" applyAlignment="1">
      <alignment horizontal="left" indent="1"/>
    </xf>
    <xf numFmtId="0" fontId="0" fillId="2" borderId="1" xfId="0" applyFill="1" applyBorder="1" applyAlignment="1">
      <alignment horizontal="left" vertical="top" wrapText="1" indent="1"/>
    </xf>
    <xf numFmtId="0" fontId="6" fillId="2" borderId="1" xfId="1" applyFill="1" applyBorder="1" applyAlignment="1">
      <alignment horizontal="left" indent="1"/>
    </xf>
    <xf numFmtId="0" fontId="10" fillId="2" borderId="0" xfId="0" applyFont="1" applyFill="1"/>
  </cellXfs>
  <cellStyles count="2">
    <cellStyle name="Hyperlink" xfId="1" builtinId="8"/>
    <cellStyle name="Normal" xfId="0" builtinId="0"/>
  </cellStyles>
  <dxfs count="33">
    <dxf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rgb="FF0D2233"/>
        </left>
        <right style="thin">
          <color rgb="FF0D2233"/>
        </right>
        <top/>
        <bottom/>
      </border>
    </dxf>
    <dxf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rgb="FF0D2233"/>
        </left>
        <right style="thin">
          <color rgb="FF0D2233"/>
        </right>
        <top style="thin">
          <color rgb="FF0D2233"/>
        </top>
        <bottom style="thin">
          <color rgb="FF0D2233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rgb="FF0D2233"/>
        </left>
        <right style="thin">
          <color rgb="FF0D2233"/>
        </right>
        <top/>
        <bottom/>
      </border>
    </dxf>
    <dxf>
      <numFmt numFmtId="164" formatCode="0.000&quot;kg&quot;"/>
      <fill>
        <patternFill patternType="solid">
          <fgColor indexed="64"/>
          <bgColor theme="0"/>
        </patternFill>
      </fill>
      <border diagonalUp="0" diagonalDown="0">
        <left style="thin">
          <color rgb="FF0D2233"/>
        </left>
        <right style="thin">
          <color rgb="FF0D2233"/>
        </right>
        <top style="thin">
          <color rgb="FF0D2233"/>
        </top>
        <bottom style="thin">
          <color rgb="FF0D2233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rgb="FF0D2233"/>
        </left>
        <right style="thin">
          <color rgb="FF0D2233"/>
        </right>
        <top/>
        <bottom/>
      </border>
    </dxf>
    <dxf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rgb="FF0D2233"/>
        </left>
        <right style="thin">
          <color rgb="FF0D2233"/>
        </right>
        <top style="thin">
          <color rgb="FF0D2233"/>
        </top>
        <bottom style="thin">
          <color rgb="FF0D2233"/>
        </bottom>
        <vertical/>
        <horizontal/>
      </border>
    </dxf>
    <dxf>
      <fill>
        <patternFill patternType="solid">
          <fgColor indexed="64"/>
          <bgColor theme="7" tint="0.39997558519241921"/>
        </patternFill>
      </fill>
      <border diagonalUp="0" diagonalDown="0" outline="0">
        <left style="thin">
          <color rgb="FF0D2233"/>
        </left>
        <right style="thin">
          <color rgb="FF0D2233"/>
        </right>
        <top/>
        <bottom/>
      </border>
    </dxf>
    <dxf>
      <numFmt numFmtId="1" formatCode="0"/>
      <fill>
        <patternFill patternType="solid">
          <fgColor indexed="64"/>
          <bgColor theme="7" tint="0.39997558519241921"/>
        </patternFill>
      </fill>
      <border diagonalUp="0" diagonalDown="0">
        <left style="thin">
          <color rgb="FF0D2233"/>
        </left>
        <right style="thin">
          <color rgb="FF0D2233"/>
        </right>
        <top style="thin">
          <color rgb="FF0D2233"/>
        </top>
        <bottom style="thin">
          <color rgb="FF0D2233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rgb="FF0D2233"/>
        </left>
        <right style="thin">
          <color rgb="FF0D2233"/>
        </right>
        <top/>
        <bottom/>
      </border>
    </dxf>
    <dxf>
      <numFmt numFmtId="164" formatCode="0.000&quot;kg&quot;"/>
      <fill>
        <patternFill patternType="solid">
          <fgColor indexed="64"/>
          <bgColor theme="0"/>
        </patternFill>
      </fill>
      <border diagonalUp="0" diagonalDown="0">
        <left style="thin">
          <color rgb="FF0D2233"/>
        </left>
        <right style="thin">
          <color rgb="FF0D2233"/>
        </right>
        <top style="thin">
          <color rgb="FF0D2233"/>
        </top>
        <bottom style="thin">
          <color rgb="FF0D2233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rgb="FF0D2233"/>
        </left>
        <right style="thin">
          <color rgb="FF0D2233"/>
        </right>
        <top/>
        <bottom/>
      </border>
    </dxf>
    <dxf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rgb="FF0D2233"/>
        </left>
        <right style="thin">
          <color rgb="FF0D2233"/>
        </right>
        <top style="thin">
          <color rgb="FF0D2233"/>
        </top>
        <bottom style="thin">
          <color rgb="FF0D2233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rgb="FF0D2233"/>
        </left>
        <right style="thin">
          <color rgb="FF0D2233"/>
        </right>
        <top/>
        <bottom/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rgb="FF0D2233"/>
        </left>
        <right style="thin">
          <color rgb="FF0D2233"/>
        </right>
        <top style="thin">
          <color rgb="FF0D2233"/>
        </top>
        <bottom style="thin">
          <color rgb="FF0D2233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rgb="FF0D2233"/>
        </left>
        <right style="thin">
          <color rgb="FF0D2233"/>
        </right>
        <top/>
        <bottom/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rgb="FF0D2233"/>
        </left>
        <right style="thin">
          <color rgb="FF0D2233"/>
        </right>
        <top style="thin">
          <color rgb="FF0D2233"/>
        </top>
        <bottom style="thin">
          <color rgb="FF0D2233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rgb="FF0D2233"/>
        </left>
        <right style="thin">
          <color rgb="FF0D2233"/>
        </right>
        <top/>
        <bottom/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rgb="FF0D2233"/>
        </left>
        <right style="thin">
          <color rgb="FF0D2233"/>
        </right>
        <top style="thin">
          <color rgb="FF0D2233"/>
        </top>
        <bottom style="thin">
          <color rgb="FF0D2233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rgb="FF0D2233"/>
        </left>
        <right style="thin">
          <color rgb="FF0D2233"/>
        </right>
        <top/>
        <bottom/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rgb="FF0D2233"/>
        </left>
        <right style="thin">
          <color rgb="FF0D2233"/>
        </right>
        <top style="thin">
          <color rgb="FF0D2233"/>
        </top>
        <bottom style="thin">
          <color rgb="FF0D2233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rgb="FF0D2233"/>
        </right>
        <top/>
        <bottom/>
      </border>
    </dxf>
    <dxf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rgb="FF0D2233"/>
        </right>
        <top style="thin">
          <color rgb="FF0D2233"/>
        </top>
        <bottom style="thin">
          <color rgb="FF0D2233"/>
        </bottom>
        <vertical/>
        <horizontal/>
      </border>
    </dxf>
    <dxf>
      <border outline="0">
        <left style="thin">
          <color rgb="FF0D2233"/>
        </left>
      </border>
    </dxf>
    <dxf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D2233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rgb="FF0D2233"/>
        </left>
        <right style="thin">
          <color rgb="FF0D2233"/>
        </right>
        <top/>
        <bottom/>
      </border>
    </dxf>
    <dxf>
      <fill>
        <patternFill>
          <bgColor theme="7" tint="0.39994506668294322"/>
        </patternFill>
      </fill>
    </dxf>
    <dxf>
      <fill>
        <patternFill>
          <bgColor rgb="FF0D2233"/>
        </patternFill>
      </fill>
    </dxf>
    <dxf>
      <fill>
        <patternFill>
          <bgColor rgb="FF0D2233"/>
        </patternFill>
      </fill>
    </dxf>
    <dxf>
      <fill>
        <patternFill>
          <bgColor rgb="FF0D2233"/>
        </patternFill>
      </fill>
    </dxf>
  </dxfs>
  <tableStyles count="0" defaultTableStyle="TableStyleMedium2" defaultPivotStyle="PivotStyleLight16"/>
  <colors>
    <mruColors>
      <color rgb="FFCB003C"/>
      <color rgb="FF0D2233"/>
      <color rgb="FF112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114300</xdr:rowOff>
    </xdr:from>
    <xdr:to>
      <xdr:col>2</xdr:col>
      <xdr:colOff>990600</xdr:colOff>
      <xdr:row>1</xdr:row>
      <xdr:rowOff>657225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DF288760-8F49-4A19-A8DB-D2CBB1C87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30480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5" name="Table5" displayName="Table5" ref="B21:N30" headerRowDxfId="28" dataDxfId="27" tableBorderDxfId="26">
  <autoFilter ref="B21:N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Job Type" totalsRowLabel="Total" dataDxfId="25" totalsRowDxfId="24"/>
    <tableColumn id="2" name="AB Account / Client Name" dataDxfId="23" totalsRowDxfId="22"/>
    <tableColumn id="3" name="AB Job Number" dataDxfId="21" totalsRowDxfId="20"/>
    <tableColumn id="4" name="Publication Title/Acronym" dataDxfId="19" totalsRowDxfId="18"/>
    <tableColumn id="5" name="Issue Date/Number" dataDxfId="17" totalsRowDxfId="16"/>
    <tableColumn id="6" name="Copies" dataDxfId="15" totalsRowDxfId="14"/>
    <tableColumn id="7" name="Item Weight" dataDxfId="13" totalsRowDxfId="12"/>
    <tableColumn id="8" name="Number of Cartons/Bags" dataDxfId="11" totalsRowDxfId="10"/>
    <tableColumn id="9" name="Pallet Number (Max 10 Pallets per form)" dataDxfId="9" totalsRowDxfId="8"/>
    <tableColumn id="10" name="Line Weight" dataDxfId="7" totalsRowDxfId="6">
      <calculatedColumnFormula>H22*G22</calculatedColumnFormula>
    </tableColumn>
    <tableColumn id="11" name="Class of Service" dataDxfId="5" totalsRowDxfId="4"/>
    <tableColumn id="12" name="C" dataDxfId="3" totalsRowDxfId="2">
      <calculatedColumnFormula>IF(B22="","",IF(B22="Cleanmail",1,IF(B22="Fulfilment",0,IF(B22="Distribution Only",2,IF(B22="Warehousing",0,"ERROR")))))</calculatedColumnFormula>
    </tableColumn>
    <tableColumn id="13" name="K" totalsRowFunction="count" dataDxfId="1" totalsRowDxfId="0">
      <calculatedColumnFormula>IF(B22="","",IF(B22="Cleanmail",0,IF(B22="Fulfilment",0,IF(B22="Distribution Only",1,IF(B22="Warehousing",0,"ERROR")))))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abSelected="1" zoomScaleNormal="100" workbookViewId="0">
      <selection activeCell="D2" sqref="D2"/>
    </sheetView>
  </sheetViews>
  <sheetFormatPr defaultColWidth="9.1796875" defaultRowHeight="14.5" x14ac:dyDescent="0.35"/>
  <cols>
    <col min="1" max="1" width="12.08984375" style="34" customWidth="1"/>
    <col min="2" max="5" width="17.7265625" style="1" customWidth="1"/>
    <col min="6" max="12" width="15.7265625" style="1" customWidth="1"/>
    <col min="13" max="14" width="4.26953125" style="1" hidden="1" customWidth="1"/>
    <col min="15" max="16384" width="9.1796875" style="1"/>
  </cols>
  <sheetData>
    <row r="1" spans="1:11" x14ac:dyDescent="0.35">
      <c r="A1" s="34" t="s">
        <v>47</v>
      </c>
    </row>
    <row r="2" spans="1:11" ht="60" customHeight="1" x14ac:dyDescent="0.35">
      <c r="A2" s="34" t="s">
        <v>41</v>
      </c>
      <c r="J2" s="43" t="s">
        <v>53</v>
      </c>
      <c r="K2" s="43"/>
    </row>
    <row r="3" spans="1:11" ht="21" x14ac:dyDescent="0.5">
      <c r="A3" s="34" t="s">
        <v>41</v>
      </c>
      <c r="B3" s="15" t="s">
        <v>45</v>
      </c>
      <c r="E3" s="2" t="s">
        <v>0</v>
      </c>
      <c r="J3" s="43"/>
      <c r="K3" s="43"/>
    </row>
    <row r="4" spans="1:11" x14ac:dyDescent="0.35">
      <c r="A4" s="34" t="s">
        <v>41</v>
      </c>
      <c r="B4" s="14" t="s">
        <v>10</v>
      </c>
      <c r="C4" s="2"/>
      <c r="G4" s="14" t="s">
        <v>54</v>
      </c>
      <c r="J4" s="43"/>
      <c r="K4" s="43"/>
    </row>
    <row r="5" spans="1:11" x14ac:dyDescent="0.35">
      <c r="A5" s="34" t="s">
        <v>41</v>
      </c>
      <c r="J5" s="43"/>
      <c r="K5" s="43"/>
    </row>
    <row r="6" spans="1:11" ht="29" x14ac:dyDescent="0.35">
      <c r="A6" s="34" t="s">
        <v>30</v>
      </c>
      <c r="B6" s="44" t="s">
        <v>1</v>
      </c>
      <c r="C6" s="44"/>
      <c r="D6" s="45"/>
      <c r="E6" s="45"/>
      <c r="G6" s="41" t="s">
        <v>17</v>
      </c>
      <c r="H6" s="41" t="s">
        <v>48</v>
      </c>
      <c r="I6" s="41" t="s">
        <v>49</v>
      </c>
      <c r="J6" s="43"/>
      <c r="K6" s="43"/>
    </row>
    <row r="7" spans="1:11" x14ac:dyDescent="0.35">
      <c r="A7" s="34" t="s">
        <v>31</v>
      </c>
      <c r="B7" s="44" t="s">
        <v>2</v>
      </c>
      <c r="C7" s="44"/>
      <c r="D7" s="47"/>
      <c r="E7" s="47"/>
      <c r="G7" s="42" t="str">
        <f>IFERROR((VLOOKUP(1,$J$23:$J$123,1,FALSE)),"")</f>
        <v/>
      </c>
      <c r="H7" s="42" t="str">
        <f t="shared" ref="H7:H16" si="0">IF(G7="","",(SUMIF($J$23:$J$123,G7,$I$23:$I$123)))</f>
        <v/>
      </c>
      <c r="I7" s="42" t="str">
        <f t="shared" ref="I7:I16" si="1">IF(G7="","",(SUMIF($J$23:$J$123,G7,$K$23:$K$123)))</f>
        <v/>
      </c>
      <c r="J7" s="43"/>
      <c r="K7" s="43"/>
    </row>
    <row r="8" spans="1:11" x14ac:dyDescent="0.35">
      <c r="A8" s="34" t="s">
        <v>32</v>
      </c>
      <c r="B8" s="44" t="s">
        <v>3</v>
      </c>
      <c r="C8" s="44"/>
      <c r="D8" s="45"/>
      <c r="E8" s="45"/>
      <c r="G8" s="42" t="str">
        <f>IFERROR((VLOOKUP(2,$J$23:$J$123,1,FALSE)),"")</f>
        <v/>
      </c>
      <c r="H8" s="42" t="str">
        <f t="shared" si="0"/>
        <v/>
      </c>
      <c r="I8" s="42" t="str">
        <f t="shared" si="1"/>
        <v/>
      </c>
      <c r="J8" s="43"/>
      <c r="K8" s="43"/>
    </row>
    <row r="9" spans="1:11" x14ac:dyDescent="0.35">
      <c r="A9" s="34" t="s">
        <v>33</v>
      </c>
      <c r="B9" s="44" t="s">
        <v>46</v>
      </c>
      <c r="C9" s="44"/>
      <c r="D9" s="46"/>
      <c r="E9" s="46"/>
      <c r="G9" s="42" t="str">
        <f>IFERROR((VLOOKUP(3,$J$23:$J$123,1,FALSE)),"")</f>
        <v/>
      </c>
      <c r="H9" s="42" t="str">
        <f t="shared" si="0"/>
        <v/>
      </c>
      <c r="I9" s="42" t="str">
        <f t="shared" si="1"/>
        <v/>
      </c>
      <c r="J9" s="43"/>
      <c r="K9" s="43"/>
    </row>
    <row r="10" spans="1:11" x14ac:dyDescent="0.35">
      <c r="B10" s="44" t="s">
        <v>52</v>
      </c>
      <c r="C10" s="44"/>
      <c r="D10" s="48"/>
      <c r="E10" s="46"/>
      <c r="G10" s="42" t="str">
        <f>IFERROR((VLOOKUP(4,$J$23:$J$123,1,FALSE)),"")</f>
        <v/>
      </c>
      <c r="H10" s="42" t="str">
        <f t="shared" si="0"/>
        <v/>
      </c>
      <c r="I10" s="42" t="str">
        <f t="shared" si="1"/>
        <v/>
      </c>
      <c r="J10" s="8"/>
      <c r="K10" s="8"/>
    </row>
    <row r="11" spans="1:11" x14ac:dyDescent="0.35">
      <c r="A11" s="34" t="s">
        <v>41</v>
      </c>
      <c r="B11" s="19"/>
      <c r="C11" s="18"/>
      <c r="D11" s="23"/>
      <c r="E11" s="4"/>
      <c r="G11" s="42" t="str">
        <f>IFERROR((VLOOKUP(5,$J$23:$J$123,1,FALSE)),"")</f>
        <v/>
      </c>
      <c r="H11" s="42" t="str">
        <f t="shared" si="0"/>
        <v/>
      </c>
      <c r="I11" s="42" t="str">
        <f t="shared" si="1"/>
        <v/>
      </c>
    </row>
    <row r="12" spans="1:11" x14ac:dyDescent="0.35">
      <c r="A12" s="34" t="s">
        <v>34</v>
      </c>
      <c r="B12" s="44" t="s">
        <v>5</v>
      </c>
      <c r="C12" s="44"/>
      <c r="D12" s="45"/>
      <c r="E12" s="45"/>
      <c r="G12" s="42" t="str">
        <f>IFERROR((VLOOKUP(6,$J$23:$J$123,1,FALSE)),"")</f>
        <v/>
      </c>
      <c r="H12" s="42" t="str">
        <f t="shared" si="0"/>
        <v/>
      </c>
      <c r="I12" s="42" t="str">
        <f t="shared" si="1"/>
        <v/>
      </c>
    </row>
    <row r="13" spans="1:11" x14ac:dyDescent="0.35">
      <c r="A13" s="34" t="s">
        <v>35</v>
      </c>
      <c r="B13" s="44" t="s">
        <v>6</v>
      </c>
      <c r="C13" s="44"/>
      <c r="D13" s="45"/>
      <c r="E13" s="45"/>
      <c r="G13" s="42" t="str">
        <f>IFERROR((VLOOKUP(7,$J$23:$J$123,1,FALSE)),"")</f>
        <v/>
      </c>
      <c r="H13" s="42" t="str">
        <f t="shared" si="0"/>
        <v/>
      </c>
      <c r="I13" s="42" t="str">
        <f t="shared" si="1"/>
        <v/>
      </c>
    </row>
    <row r="14" spans="1:11" x14ac:dyDescent="0.35">
      <c r="A14" s="34" t="s">
        <v>36</v>
      </c>
      <c r="B14" s="44" t="s">
        <v>7</v>
      </c>
      <c r="C14" s="44"/>
      <c r="D14" s="50"/>
      <c r="E14" s="50"/>
      <c r="G14" s="42" t="str">
        <f>IFERROR((VLOOKUP(8,$J$23:$J$123,1,FALSE)),"")</f>
        <v/>
      </c>
      <c r="H14" s="42" t="str">
        <f t="shared" si="0"/>
        <v/>
      </c>
      <c r="I14" s="42" t="str">
        <f t="shared" si="1"/>
        <v/>
      </c>
    </row>
    <row r="15" spans="1:11" s="3" customFormat="1" x14ac:dyDescent="0.35">
      <c r="A15" s="34" t="s">
        <v>41</v>
      </c>
      <c r="B15" s="20"/>
      <c r="C15" s="21"/>
      <c r="D15" s="24"/>
      <c r="E15" s="5"/>
      <c r="G15" s="42" t="str">
        <f>IFERROR((VLOOKUP(9,$J$23:$J$123,1,FALSE)),"")</f>
        <v/>
      </c>
      <c r="H15" s="42" t="str">
        <f t="shared" si="0"/>
        <v/>
      </c>
      <c r="I15" s="42" t="str">
        <f t="shared" si="1"/>
        <v/>
      </c>
    </row>
    <row r="16" spans="1:11" x14ac:dyDescent="0.35">
      <c r="A16" s="34" t="s">
        <v>37</v>
      </c>
      <c r="B16" s="44" t="s">
        <v>4</v>
      </c>
      <c r="C16" s="44"/>
      <c r="D16" s="45"/>
      <c r="E16" s="45"/>
      <c r="G16" s="42" t="str">
        <f>IFERROR((VLOOKUP(10,$J$23:$J$123,1,FALSE)),"")</f>
        <v/>
      </c>
      <c r="H16" s="42" t="str">
        <f t="shared" si="0"/>
        <v/>
      </c>
      <c r="I16" s="42" t="str">
        <f t="shared" si="1"/>
        <v/>
      </c>
    </row>
    <row r="17" spans="1:14" x14ac:dyDescent="0.35">
      <c r="A17" s="34" t="s">
        <v>38</v>
      </c>
      <c r="B17" s="44" t="s">
        <v>8</v>
      </c>
      <c r="C17" s="44"/>
      <c r="D17" s="45"/>
      <c r="E17" s="45"/>
    </row>
    <row r="18" spans="1:14" x14ac:dyDescent="0.35">
      <c r="A18" s="34" t="s">
        <v>41</v>
      </c>
      <c r="B18" s="22"/>
      <c r="C18" s="18"/>
      <c r="D18" s="24"/>
      <c r="E18" s="4"/>
    </row>
    <row r="19" spans="1:14" ht="90" customHeight="1" x14ac:dyDescent="0.35">
      <c r="A19" s="34" t="s">
        <v>39</v>
      </c>
      <c r="B19" s="44" t="s">
        <v>9</v>
      </c>
      <c r="C19" s="44"/>
      <c r="D19" s="49"/>
      <c r="E19" s="49"/>
    </row>
    <row r="20" spans="1:14" x14ac:dyDescent="0.35">
      <c r="A20" s="34" t="s">
        <v>41</v>
      </c>
    </row>
    <row r="21" spans="1:14" ht="30" customHeight="1" x14ac:dyDescent="0.35">
      <c r="A21" s="34" t="s">
        <v>40</v>
      </c>
      <c r="B21" s="35" t="s">
        <v>23</v>
      </c>
      <c r="C21" s="25" t="s">
        <v>42</v>
      </c>
      <c r="D21" s="25" t="s">
        <v>11</v>
      </c>
      <c r="E21" s="25" t="s">
        <v>12</v>
      </c>
      <c r="F21" s="25" t="s">
        <v>13</v>
      </c>
      <c r="G21" s="25" t="s">
        <v>14</v>
      </c>
      <c r="H21" s="25" t="s">
        <v>15</v>
      </c>
      <c r="I21" s="25" t="s">
        <v>16</v>
      </c>
      <c r="J21" s="25" t="s">
        <v>50</v>
      </c>
      <c r="K21" s="25" t="s">
        <v>18</v>
      </c>
      <c r="L21" s="25" t="s">
        <v>19</v>
      </c>
      <c r="M21" s="1" t="s">
        <v>24</v>
      </c>
      <c r="N21" s="1" t="s">
        <v>25</v>
      </c>
    </row>
    <row r="22" spans="1:14" x14ac:dyDescent="0.35">
      <c r="A22" s="51" t="s">
        <v>44</v>
      </c>
      <c r="B22" s="36" t="s">
        <v>26</v>
      </c>
      <c r="C22" s="31" t="s">
        <v>20</v>
      </c>
      <c r="D22" s="31">
        <v>123456</v>
      </c>
      <c r="E22" s="31" t="s">
        <v>21</v>
      </c>
      <c r="F22" s="39">
        <v>12</v>
      </c>
      <c r="G22" s="32">
        <v>100</v>
      </c>
      <c r="H22" s="33">
        <v>0.25</v>
      </c>
      <c r="I22" s="32">
        <v>2</v>
      </c>
      <c r="J22" s="32">
        <v>1</v>
      </c>
      <c r="K22" s="33">
        <v>25</v>
      </c>
      <c r="L22" s="32" t="s">
        <v>22</v>
      </c>
      <c r="M22" s="17"/>
      <c r="N22" s="17"/>
    </row>
    <row r="23" spans="1:14" x14ac:dyDescent="0.35">
      <c r="A23" s="34" t="s">
        <v>43</v>
      </c>
      <c r="B23" s="37"/>
      <c r="C23" s="7"/>
      <c r="D23" s="7"/>
      <c r="E23" s="7"/>
      <c r="F23" s="38"/>
      <c r="G23" s="16"/>
      <c r="H23" s="29"/>
      <c r="I23" s="26"/>
      <c r="J23" s="16"/>
      <c r="K23" s="29" t="str">
        <f>IF(AND(Table5[[#This Row],[Copies]]="",Table5[[#This Row],[Item Weight]]=""),"",Table5[[#This Row],[Item Weight]]*Table5[[#This Row],[Copies]])</f>
        <v/>
      </c>
      <c r="L23" s="16"/>
      <c r="M23" s="17" t="str">
        <f t="shared" ref="M23:M24" si="2">IF(B23="","",IF(B23="Cleanmail",1,IF(B23="Fulfilment",0,IF(B23="Distribution Only",2,IF(B23="Warehousing",0,"ERROR")))))</f>
        <v/>
      </c>
      <c r="N23" s="17" t="str">
        <f t="shared" ref="N23:N24" si="3">IF(B23="","",IF(B23="Cleanmail",0,IF(B23="Fulfilment",0,IF(B23="Distribution Only",1,IF(B23="Warehousing",0,"ERROR")))))</f>
        <v/>
      </c>
    </row>
    <row r="24" spans="1:14" x14ac:dyDescent="0.35">
      <c r="B24" s="37"/>
      <c r="C24" s="7"/>
      <c r="D24" s="7"/>
      <c r="E24" s="7"/>
      <c r="F24" s="38"/>
      <c r="G24" s="16"/>
      <c r="H24" s="29"/>
      <c r="I24" s="26"/>
      <c r="J24" s="16"/>
      <c r="K24" s="29" t="str">
        <f>IF(AND(Table5[[#This Row],[Copies]]="",Table5[[#This Row],[Item Weight]]=""),"",Table5[[#This Row],[Item Weight]]*Table5[[#This Row],[Copies]])</f>
        <v/>
      </c>
      <c r="L24" s="16"/>
      <c r="M24" s="17" t="str">
        <f t="shared" si="2"/>
        <v/>
      </c>
      <c r="N24" s="17" t="str">
        <f t="shared" si="3"/>
        <v/>
      </c>
    </row>
    <row r="25" spans="1:14" x14ac:dyDescent="0.35">
      <c r="B25" s="37"/>
      <c r="C25" s="7"/>
      <c r="D25" s="7"/>
      <c r="E25" s="7"/>
      <c r="F25" s="28"/>
      <c r="G25" s="16"/>
      <c r="H25" s="29"/>
      <c r="I25" s="26"/>
      <c r="J25" s="16"/>
      <c r="K25" s="29" t="str">
        <f>IF(AND(Table5[[#This Row],[Copies]]="",Table5[[#This Row],[Item Weight]]=""),"",Table5[[#This Row],[Item Weight]]*Table5[[#This Row],[Copies]])</f>
        <v/>
      </c>
      <c r="L25" s="16"/>
      <c r="M25" s="17" t="str">
        <f>IF(B25="","",IF(B25="Cleanmail",1,IF(B25="Fulfilment",0,IF(B25="Distribution Only",2,IF(B25="Warehousing",0,"ERROR")))))</f>
        <v/>
      </c>
      <c r="N25" s="17" t="str">
        <f>IF(B25="","",IF(B25="Cleanmail",0,IF(B25="Fulfilment",0,IF(B25="Distribution Only",1,IF(B25="Warehousing",0,"ERROR")))))</f>
        <v/>
      </c>
    </row>
    <row r="26" spans="1:14" x14ac:dyDescent="0.35">
      <c r="B26" s="37"/>
      <c r="C26" s="7"/>
      <c r="D26" s="7"/>
      <c r="E26" s="7"/>
      <c r="F26" s="38"/>
      <c r="G26" s="16"/>
      <c r="H26" s="29"/>
      <c r="I26" s="26"/>
      <c r="J26" s="16"/>
      <c r="K26" s="29" t="str">
        <f>IF(AND(Table5[[#This Row],[Copies]]="",Table5[[#This Row],[Item Weight]]=""),"",Table5[[#This Row],[Item Weight]]*Table5[[#This Row],[Copies]])</f>
        <v/>
      </c>
      <c r="L26" s="16"/>
      <c r="M26" s="17" t="str">
        <f t="shared" ref="M26:M30" si="4">IF(B26="","",IF(B26="Cleanmail",1,IF(B26="Fulfilment",0,IF(B26="Distribution Only",2,IF(B26="Warehousing",0,"ERROR")))))</f>
        <v/>
      </c>
      <c r="N26" s="17" t="str">
        <f t="shared" ref="N26:N30" si="5">IF(B26="","",IF(B26="Cleanmail",0,IF(B26="Fulfilment",0,IF(B26="Distribution Only",1,IF(B26="Warehousing",0,"ERROR")))))</f>
        <v/>
      </c>
    </row>
    <row r="27" spans="1:14" x14ac:dyDescent="0.35">
      <c r="B27" s="37"/>
      <c r="C27" s="7"/>
      <c r="D27" s="7"/>
      <c r="E27" s="7"/>
      <c r="F27" s="38"/>
      <c r="G27" s="16"/>
      <c r="H27" s="29"/>
      <c r="I27" s="26"/>
      <c r="J27" s="16"/>
      <c r="K27" s="29" t="str">
        <f>IF(AND(Table5[[#This Row],[Copies]]="",Table5[[#This Row],[Item Weight]]=""),"",Table5[[#This Row],[Item Weight]]*Table5[[#This Row],[Copies]])</f>
        <v/>
      </c>
      <c r="L27" s="16"/>
      <c r="M27" s="17" t="str">
        <f>IF(B27="","",IF(B27="Cleanmail",1,IF(B27="Fulfilment",0,IF(B27="Distribution Only",2,IF(B27="Warehousing",0,"ERROR")))))</f>
        <v/>
      </c>
      <c r="N27" s="17" t="str">
        <f>IF(B27="","",IF(B27="Cleanmail",0,IF(B27="Fulfilment",0,IF(B27="Distribution Only",1,IF(B27="Warehousing",0,"ERROR")))))</f>
        <v/>
      </c>
    </row>
    <row r="28" spans="1:14" x14ac:dyDescent="0.35">
      <c r="B28" s="37"/>
      <c r="C28" s="7"/>
      <c r="D28" s="7"/>
      <c r="E28" s="7"/>
      <c r="F28" s="38"/>
      <c r="G28" s="16"/>
      <c r="H28" s="29"/>
      <c r="I28" s="26"/>
      <c r="J28" s="16"/>
      <c r="K28" s="29" t="str">
        <f>IF(AND(Table5[[#This Row],[Copies]]="",Table5[[#This Row],[Item Weight]]=""),"",Table5[[#This Row],[Item Weight]]*Table5[[#This Row],[Copies]])</f>
        <v/>
      </c>
      <c r="L28" s="16"/>
      <c r="M28" s="17" t="str">
        <f>IF(B28="","",IF(B28="Cleanmail",1,IF(B28="Fulfilment",0,IF(B28="Distribution Only",2,IF(B28="Warehousing",0,"ERROR")))))</f>
        <v/>
      </c>
      <c r="N28" s="17" t="str">
        <f>IF(B28="","",IF(B28="Cleanmail",0,IF(B28="Fulfilment",0,IF(B28="Distribution Only",1,IF(B28="Warehousing",0,"ERROR")))))</f>
        <v/>
      </c>
    </row>
    <row r="29" spans="1:14" x14ac:dyDescent="0.35">
      <c r="B29" s="37"/>
      <c r="C29" s="7"/>
      <c r="D29" s="7"/>
      <c r="E29" s="7"/>
      <c r="F29" s="38"/>
      <c r="G29" s="16"/>
      <c r="H29" s="29"/>
      <c r="I29" s="26"/>
      <c r="J29" s="16"/>
      <c r="K29" s="29" t="str">
        <f>IF(AND(Table5[[#This Row],[Copies]]="",Table5[[#This Row],[Item Weight]]=""),"",Table5[[#This Row],[Item Weight]]*Table5[[#This Row],[Copies]])</f>
        <v/>
      </c>
      <c r="L29" s="16"/>
      <c r="M29" s="17" t="str">
        <f t="shared" si="4"/>
        <v/>
      </c>
      <c r="N29" s="17" t="str">
        <f t="shared" si="5"/>
        <v/>
      </c>
    </row>
    <row r="30" spans="1:14" x14ac:dyDescent="0.35">
      <c r="B30" s="37"/>
      <c r="C30" s="7"/>
      <c r="D30" s="7"/>
      <c r="E30" s="7"/>
      <c r="F30" s="38"/>
      <c r="G30" s="16"/>
      <c r="H30" s="29"/>
      <c r="I30" s="26"/>
      <c r="J30" s="16"/>
      <c r="K30" s="29" t="str">
        <f>IF(AND(Table5[[#This Row],[Copies]]="",Table5[[#This Row],[Item Weight]]=""),"",Table5[[#This Row],[Item Weight]]*Table5[[#This Row],[Copies]])</f>
        <v/>
      </c>
      <c r="L30" s="16"/>
      <c r="M30" s="17" t="str">
        <f t="shared" si="4"/>
        <v/>
      </c>
      <c r="N30" s="17" t="str">
        <f t="shared" si="5"/>
        <v/>
      </c>
    </row>
    <row r="31" spans="1:14" x14ac:dyDescent="0.35">
      <c r="A31" s="34" t="s">
        <v>41</v>
      </c>
      <c r="B31" s="10"/>
      <c r="C31" s="10"/>
      <c r="D31" s="11"/>
      <c r="E31" s="13"/>
      <c r="F31" s="12"/>
      <c r="G31" s="6">
        <f>SUM(G23:G30)</f>
        <v>0</v>
      </c>
      <c r="H31" s="6"/>
      <c r="I31" s="6">
        <f>SUM(I23:I30)</f>
        <v>0</v>
      </c>
      <c r="J31" s="6"/>
      <c r="K31" s="30">
        <f>SUM(K23:K30)</f>
        <v>0</v>
      </c>
      <c r="L31" s="6"/>
    </row>
    <row r="32" spans="1:14" x14ac:dyDescent="0.35">
      <c r="A32" s="34" t="s">
        <v>41</v>
      </c>
      <c r="B32" s="40" t="s">
        <v>51</v>
      </c>
    </row>
    <row r="33" spans="1:3" x14ac:dyDescent="0.35">
      <c r="A33" s="34" t="s">
        <v>41</v>
      </c>
      <c r="B33" s="7"/>
      <c r="C33" s="1" t="s">
        <v>27</v>
      </c>
    </row>
    <row r="34" spans="1:3" x14ac:dyDescent="0.35">
      <c r="A34" s="34" t="s">
        <v>41</v>
      </c>
      <c r="B34" s="27"/>
      <c r="C34" s="1" t="s">
        <v>28</v>
      </c>
    </row>
    <row r="35" spans="1:3" x14ac:dyDescent="0.35">
      <c r="A35" s="34" t="s">
        <v>41</v>
      </c>
      <c r="B35" s="9"/>
      <c r="C35" s="1" t="s">
        <v>29</v>
      </c>
    </row>
  </sheetData>
  <sheetProtection selectLockedCells="1"/>
  <protectedRanges>
    <protectedRange sqref="D6" name="Range1"/>
    <protectedRange sqref="D7" name="Range2"/>
    <protectedRange sqref="D8" name="Range3"/>
    <protectedRange sqref="D9:D10" name="Range4"/>
  </protectedRanges>
  <mergeCells count="23">
    <mergeCell ref="B19:C19"/>
    <mergeCell ref="D17:E17"/>
    <mergeCell ref="D19:E19"/>
    <mergeCell ref="B13:C13"/>
    <mergeCell ref="B14:C14"/>
    <mergeCell ref="B16:C16"/>
    <mergeCell ref="D16:E16"/>
    <mergeCell ref="D14:E14"/>
    <mergeCell ref="D13:E13"/>
    <mergeCell ref="D12:E12"/>
    <mergeCell ref="B17:C17"/>
    <mergeCell ref="B12:C12"/>
    <mergeCell ref="D6:E6"/>
    <mergeCell ref="D9:E9"/>
    <mergeCell ref="D8:E8"/>
    <mergeCell ref="D7:E7"/>
    <mergeCell ref="B10:C10"/>
    <mergeCell ref="D10:E10"/>
    <mergeCell ref="J2:K9"/>
    <mergeCell ref="B6:C6"/>
    <mergeCell ref="B7:C7"/>
    <mergeCell ref="B8:C8"/>
    <mergeCell ref="B9:C9"/>
  </mergeCells>
  <phoneticPr fontId="8" type="noConversion"/>
  <conditionalFormatting sqref="L23 L25:L30">
    <cfRule type="expression" dxfId="32" priority="5">
      <formula>N23=0</formula>
    </cfRule>
  </conditionalFormatting>
  <conditionalFormatting sqref="L24">
    <cfRule type="expression" dxfId="31" priority="4">
      <formula>N24=0</formula>
    </cfRule>
  </conditionalFormatting>
  <conditionalFormatting sqref="D23:D30">
    <cfRule type="expression" dxfId="30" priority="2">
      <formula>M23=0</formula>
    </cfRule>
  </conditionalFormatting>
  <conditionalFormatting sqref="D23:D30">
    <cfRule type="expression" dxfId="29" priority="1">
      <formula>M23=2</formula>
    </cfRule>
  </conditionalFormatting>
  <dataValidations count="3">
    <dataValidation type="date" errorStyle="warning" operator="greaterThanOrEqual" allowBlank="1" showInputMessage="1" showErrorMessage="1" errorTitle="Invalid Date Entered" error="This must contain a valid date format that is equal to or greater than today's date." promptTitle="Collection Date" prompt="This must contain a valid date format that is equal to or greater than today's date." sqref="D9">
      <formula1>TODAY()</formula1>
    </dataValidation>
    <dataValidation type="list" allowBlank="1" showInputMessage="1" showErrorMessage="1" errorTitle="Invalid Class of Service" error="Please selection from the provided list." sqref="L23:L30">
      <formula1>"1st Class, 2nd Class, Courier,See Con Note,See Manifest"</formula1>
    </dataValidation>
    <dataValidation type="list" allowBlank="1" showInputMessage="1" showErrorMessage="1" errorTitle="Invalid Job Type" error="Please select from the supplied list." sqref="B23:B30">
      <formula1>"Cleanmail,Fulfilment,Distribution Only,Warehousing"</formula1>
    </dataValidation>
  </dataValidations>
  <pageMargins left="0.7" right="0.7" top="0.75" bottom="0.75" header="0.3" footer="0.3"/>
  <pageSetup paperSize="9" scale="49" fitToHeight="0" orientation="portrait" r:id="rId1"/>
  <ignoredErrors>
    <ignoredError sqref="K29:K30 K22:K25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DeliveryRequest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Hirst</dc:creator>
  <cp:lastModifiedBy>Kate Evans</cp:lastModifiedBy>
  <cp:lastPrinted>2021-04-06T15:18:52Z</cp:lastPrinted>
  <dcterms:created xsi:type="dcterms:W3CDTF">2021-04-06T14:43:04Z</dcterms:created>
  <dcterms:modified xsi:type="dcterms:W3CDTF">2021-07-07T08:36:54Z</dcterms:modified>
</cp:coreProperties>
</file>